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265" activeTab="0"/>
  </bookViews>
  <sheets>
    <sheet name="Statements of income 2009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<sst xmlns="http://schemas.openxmlformats.org/spreadsheetml/2006/main" count="51" uniqueCount="43">
  <si>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 xml:space="preserve"> </t>
  </si>
  <si>
    <t>GROSS SALES OF PRODUCTS</t>
  </si>
  <si>
    <t xml:space="preserve">    Sales deductions</t>
  </si>
  <si>
    <t>Net operating revenue</t>
  </si>
  <si>
    <t>Cost of products sold</t>
  </si>
  <si>
    <t>Fair value variation - biological assets</t>
  </si>
  <si>
    <t>Gross Operating Profit</t>
  </si>
  <si>
    <t>OPERATING (EXPENSES) INCOME</t>
  </si>
  <si>
    <t xml:space="preserve">  Selling expenses</t>
  </si>
  <si>
    <t xml:space="preserve">  General and administrative expenses</t>
  </si>
  <si>
    <t xml:space="preserve">  Financial </t>
  </si>
  <si>
    <t xml:space="preserve">    Financial expenses</t>
  </si>
  <si>
    <t xml:space="preserve">    Financial income</t>
  </si>
  <si>
    <t xml:space="preserve">  Other operating income (expenses)</t>
  </si>
  <si>
    <t xml:space="preserve">    Other expenses</t>
  </si>
  <si>
    <t xml:space="preserve">    Other income</t>
  </si>
  <si>
    <t xml:space="preserve">  Equity in subsidiaries</t>
  </si>
  <si>
    <t>Net operating income (loss)</t>
  </si>
  <si>
    <t>Result before taxes and contributions</t>
  </si>
  <si>
    <t>Deferred income tax and social contribution</t>
  </si>
  <si>
    <t>Management profit sharing</t>
  </si>
  <si>
    <t>Minority interest</t>
  </si>
  <si>
    <t>Net income (loss)</t>
  </si>
  <si>
    <t>2009 - Annual</t>
  </si>
  <si>
    <t>4Q09</t>
  </si>
  <si>
    <t>3Q09</t>
  </si>
  <si>
    <t>2Q09</t>
  </si>
  <si>
    <t>1Q09</t>
  </si>
  <si>
    <t>Company</t>
  </si>
  <si>
    <t>Consolidated</t>
  </si>
  <si>
    <t>ACCOUNT STATEMENTS</t>
  </si>
  <si>
    <t>(in thousand of Brazilian reais)</t>
  </si>
  <si>
    <t>STATEMENTS OF INCOME - QUARTERLY</t>
  </si>
  <si>
    <t>Continued operations</t>
  </si>
  <si>
    <t>Current income tax and social contribution</t>
  </si>
  <si>
    <t>Discontinued operation</t>
  </si>
  <si>
    <t>NET LOSS FROM DISCONTINUED OPERATION</t>
  </si>
  <si>
    <t>NET PROFIT OF THE YEAR</t>
  </si>
  <si>
    <t>Profit relate to:</t>
  </si>
  <si>
    <t>Controlling shareholders</t>
  </si>
  <si>
    <t>Non-controlling shareholders</t>
  </si>
  <si>
    <t>OBS: Including discontinued operation in every quarter.</t>
  </si>
  <si>
    <t>OBS: Representation due to full adoption of IFRS in year 2010 comparatively to 2009.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</si>
</sst>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_);\(0\)"/>
    <numFmt numFmtId="173" formatCode="d&quot; de &quot;mmmm&quot; de &quot;yyyy"/>
    <numFmt numFmtId="174" formatCode="_(* #,##0.0_);_(* \(#,##0.0\);_(* &quot;-&quot;??_);_(@_)"/>
    <numFmt numFmtId="175" formatCode="_(* #,##0_);_(* \(#,##0\);_(* &quot;-&quot;??_);_(@_)"/>
    <numFmt numFmtId="176" formatCode="[$-416]dddd\,\ d&quot; de &quot;mmmm&quot; de &quot;yyyy"/>
    <numFmt numFmtId="177" formatCode="dd/mm/yy;@"/>
    <numFmt numFmtId="178" formatCode="0.00_);\(0.00\)"/>
    <numFmt numFmtId="179" formatCode="0.000_);\(0.000\)"/>
    <numFmt numFmtId="180" formatCode="0.0000_);\(0.0000\)"/>
    <numFmt numFmtId="181" formatCode="0.00000_);\(0.00000\)"/>
    <numFmt numFmtId="182" formatCode="0.0_);\(0.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2"/>
      <color indexed="57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name val="Calibri"/>
      <family val="2"/>
    </font>
    <font>
      <u val="single"/>
      <sz val="12"/>
      <name val="Calibri"/>
      <family val="2"/>
    </font>
    <font>
      <b/>
      <sz val="12"/>
      <color rgb="FF0000F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14" fontId="23" fillId="0" borderId="0" xfId="53" applyNumberFormat="1" applyFont="1" applyBorder="1" applyAlignment="1">
      <alignment horizontal="center"/>
    </xf>
    <xf numFmtId="14" fontId="23" fillId="0" borderId="0" xfId="53" applyNumberFormat="1" applyFont="1" applyBorder="1" applyAlignment="1">
      <alignment horizontal="centerContinuous"/>
    </xf>
    <xf numFmtId="172" fontId="23" fillId="0" borderId="0" xfId="53" applyNumberFormat="1" applyFont="1" applyBorder="1" applyAlignment="1">
      <alignment/>
    </xf>
    <xf numFmtId="175" fontId="21" fillId="24" borderId="0" xfId="53" applyNumberFormat="1" applyFont="1" applyFill="1" applyAlignment="1">
      <alignment/>
    </xf>
    <xf numFmtId="37" fontId="21" fillId="24" borderId="0" xfId="0" applyNumberFormat="1" applyFont="1" applyFill="1" applyAlignment="1">
      <alignment/>
    </xf>
    <xf numFmtId="175" fontId="24" fillId="0" borderId="0" xfId="53" applyNumberFormat="1" applyFont="1" applyBorder="1" applyAlignment="1">
      <alignment horizontal="center"/>
    </xf>
    <xf numFmtId="175" fontId="24" fillId="0" borderId="0" xfId="53" applyNumberFormat="1" applyFont="1" applyBorder="1" applyAlignment="1">
      <alignment/>
    </xf>
    <xf numFmtId="0" fontId="24" fillId="0" borderId="0" xfId="0" applyFont="1" applyBorder="1" applyAlignment="1">
      <alignment/>
    </xf>
    <xf numFmtId="175" fontId="23" fillId="0" borderId="0" xfId="53" applyNumberFormat="1" applyFont="1" applyAlignment="1">
      <alignment/>
    </xf>
    <xf numFmtId="172" fontId="21" fillId="24" borderId="0" xfId="0" applyNumberFormat="1" applyFont="1" applyFill="1" applyAlignment="1">
      <alignment/>
    </xf>
    <xf numFmtId="0" fontId="24" fillId="0" borderId="0" xfId="0" applyFont="1" applyFill="1" applyBorder="1" applyAlignment="1" quotePrefix="1">
      <alignment horizontal="center"/>
    </xf>
    <xf numFmtId="175" fontId="24" fillId="0" borderId="0" xfId="0" applyNumberFormat="1" applyFont="1" applyBorder="1" applyAlignment="1">
      <alignment/>
    </xf>
    <xf numFmtId="175" fontId="22" fillId="24" borderId="0" xfId="0" applyNumberFormat="1" applyFont="1" applyFill="1" applyAlignment="1">
      <alignment/>
    </xf>
    <xf numFmtId="3" fontId="22" fillId="24" borderId="0" xfId="0" applyNumberFormat="1" applyFont="1" applyFill="1" applyAlignment="1">
      <alignment/>
    </xf>
    <xf numFmtId="175" fontId="22" fillId="0" borderId="0" xfId="53" applyNumberFormat="1" applyFont="1" applyAlignment="1">
      <alignment/>
    </xf>
    <xf numFmtId="175" fontId="22" fillId="24" borderId="0" xfId="53" applyNumberFormat="1" applyFont="1" applyFill="1" applyAlignment="1">
      <alignment/>
    </xf>
    <xf numFmtId="0" fontId="22" fillId="0" borderId="0" xfId="0" applyFont="1" applyAlignment="1">
      <alignment/>
    </xf>
    <xf numFmtId="37" fontId="22" fillId="24" borderId="0" xfId="0" applyNumberFormat="1" applyFont="1" applyFill="1" applyAlignment="1">
      <alignment/>
    </xf>
    <xf numFmtId="175" fontId="22" fillId="0" borderId="0" xfId="53" applyNumberFormat="1" applyFont="1" applyBorder="1" applyAlignment="1">
      <alignment horizontal="center"/>
    </xf>
    <xf numFmtId="175" fontId="22" fillId="0" borderId="0" xfId="53" applyNumberFormat="1" applyFont="1" applyBorder="1" applyAlignment="1">
      <alignment/>
    </xf>
    <xf numFmtId="43" fontId="22" fillId="0" borderId="0" xfId="53" applyFont="1" applyBorder="1" applyAlignment="1">
      <alignment/>
    </xf>
    <xf numFmtId="0" fontId="22" fillId="0" borderId="0" xfId="0" applyFont="1" applyBorder="1" applyAlignment="1">
      <alignment/>
    </xf>
    <xf numFmtId="172" fontId="22" fillId="0" borderId="0" xfId="0" applyNumberFormat="1" applyFont="1" applyBorder="1" applyAlignment="1">
      <alignment/>
    </xf>
    <xf numFmtId="43" fontId="22" fillId="24" borderId="0" xfId="53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37" fontId="21" fillId="0" borderId="0" xfId="53" applyNumberFormat="1" applyFont="1" applyAlignment="1">
      <alignment/>
    </xf>
    <xf numFmtId="14" fontId="21" fillId="0" borderId="10" xfId="53" applyNumberFormat="1" applyFont="1" applyBorder="1" applyAlignment="1">
      <alignment horizontal="center"/>
    </xf>
    <xf numFmtId="172" fontId="21" fillId="0" borderId="10" xfId="53" applyNumberFormat="1" applyFont="1" applyBorder="1" applyAlignment="1">
      <alignment/>
    </xf>
    <xf numFmtId="14" fontId="21" fillId="0" borderId="0" xfId="53" applyNumberFormat="1" applyFont="1" applyBorder="1" applyAlignment="1">
      <alignment horizontal="center"/>
    </xf>
    <xf numFmtId="14" fontId="21" fillId="0" borderId="0" xfId="53" applyNumberFormat="1" applyFont="1" applyBorder="1" applyAlignment="1">
      <alignment horizontal="centerContinuous"/>
    </xf>
    <xf numFmtId="175" fontId="21" fillId="24" borderId="11" xfId="53" applyNumberFormat="1" applyFont="1" applyFill="1" applyBorder="1" applyAlignment="1">
      <alignment/>
    </xf>
    <xf numFmtId="0" fontId="21" fillId="24" borderId="11" xfId="0" applyFont="1" applyFill="1" applyBorder="1" applyAlignment="1">
      <alignment/>
    </xf>
    <xf numFmtId="175" fontId="21" fillId="24" borderId="11" xfId="0" applyNumberFormat="1" applyFont="1" applyFill="1" applyBorder="1" applyAlignment="1">
      <alignment/>
    </xf>
    <xf numFmtId="3" fontId="21" fillId="24" borderId="11" xfId="0" applyNumberFormat="1" applyFont="1" applyFill="1" applyBorder="1" applyAlignment="1">
      <alignment/>
    </xf>
    <xf numFmtId="175" fontId="21" fillId="0" borderId="11" xfId="53" applyNumberFormat="1" applyFont="1" applyBorder="1" applyAlignment="1">
      <alignment horizontal="center" vertical="center"/>
    </xf>
    <xf numFmtId="175" fontId="21" fillId="0" borderId="11" xfId="53" applyNumberFormat="1" applyFont="1" applyBorder="1" applyAlignment="1">
      <alignment horizontal="center"/>
    </xf>
    <xf numFmtId="175" fontId="21" fillId="0" borderId="0" xfId="53" applyNumberFormat="1" applyFont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175" fontId="28" fillId="0" borderId="0" xfId="53" applyNumberFormat="1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4" fillId="0" borderId="0" xfId="0" applyFont="1" applyFill="1" applyBorder="1" applyAlignment="1" quotePrefix="1">
      <alignment horizontal="center"/>
    </xf>
    <xf numFmtId="177" fontId="21" fillId="0" borderId="12" xfId="53" applyNumberFormat="1" applyFont="1" applyBorder="1" applyAlignment="1">
      <alignment horizontal="center"/>
    </xf>
    <xf numFmtId="177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8" fillId="0" borderId="0" xfId="0" applyFont="1" applyFill="1" applyBorder="1" applyAlignment="1" quotePrefix="1">
      <alignment/>
    </xf>
    <xf numFmtId="175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7" fontId="30" fillId="0" borderId="0" xfId="0" applyNumberFormat="1" applyFont="1" applyAlignment="1">
      <alignment/>
    </xf>
    <xf numFmtId="175" fontId="30" fillId="0" borderId="13" xfId="0" applyNumberFormat="1" applyFont="1" applyBorder="1" applyAlignment="1">
      <alignment/>
    </xf>
    <xf numFmtId="0" fontId="30" fillId="0" borderId="0" xfId="0" applyFont="1" applyAlignment="1">
      <alignment/>
    </xf>
    <xf numFmtId="37" fontId="22" fillId="0" borderId="0" xfId="0" applyNumberFormat="1" applyFont="1" applyAlignment="1">
      <alignment/>
    </xf>
    <xf numFmtId="43" fontId="22" fillId="0" borderId="12" xfId="53" applyFont="1" applyBorder="1" applyAlignment="1">
      <alignment/>
    </xf>
    <xf numFmtId="37" fontId="22" fillId="0" borderId="12" xfId="0" applyNumberFormat="1" applyFont="1" applyBorder="1" applyAlignment="1">
      <alignment/>
    </xf>
    <xf numFmtId="37" fontId="24" fillId="0" borderId="0" xfId="0" applyNumberFormat="1" applyFont="1" applyAlignment="1">
      <alignment/>
    </xf>
    <xf numFmtId="0" fontId="24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4" fillId="0" borderId="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0</xdr:col>
      <xdr:colOff>1333500</xdr:colOff>
      <xdr:row>4</xdr:row>
      <xdr:rowOff>95250</xdr:rowOff>
    </xdr:to>
    <xdr:pic>
      <xdr:nvPicPr>
        <xdr:cNvPr id="1" name="Picture 2" descr="logo ir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47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showGridLines="0" tabSelected="1" zoomScale="80" zoomScaleNormal="80" zoomScalePageLayoutView="0" workbookViewId="0" topLeftCell="A1">
      <selection activeCell="A3" sqref="A3:T3"/>
    </sheetView>
  </sheetViews>
  <sheetFormatPr defaultColWidth="9.140625" defaultRowHeight="12.75"/>
  <cols>
    <col min="1" max="1" width="50.28125" style="3" customWidth="1"/>
    <col min="2" max="2" width="13.7109375" style="3" customWidth="1"/>
    <col min="3" max="3" width="3.28125" style="3" customWidth="1"/>
    <col min="4" max="4" width="13.7109375" style="3" customWidth="1"/>
    <col min="5" max="5" width="3.28125" style="3" customWidth="1"/>
    <col min="6" max="6" width="13.7109375" style="3" customWidth="1"/>
    <col min="7" max="7" width="3.28125" style="3" customWidth="1"/>
    <col min="8" max="8" width="13.7109375" style="3" customWidth="1"/>
    <col min="9" max="9" width="3.28125" style="3" customWidth="1"/>
    <col min="10" max="10" width="13.7109375" style="3" customWidth="1"/>
    <col min="11" max="11" width="3.28125" style="3" customWidth="1"/>
    <col min="12" max="12" width="13.7109375" style="3" customWidth="1"/>
    <col min="13" max="13" width="3.28125" style="3" customWidth="1"/>
    <col min="14" max="14" width="13.7109375" style="12" customWidth="1"/>
    <col min="15" max="15" width="3.28125" style="12" customWidth="1"/>
    <col min="16" max="16" width="13.7109375" style="12" customWidth="1"/>
    <col min="17" max="17" width="3.28125" style="12" customWidth="1"/>
    <col min="18" max="18" width="13.7109375" style="12" customWidth="1"/>
    <col min="19" max="19" width="3.28125" style="3" customWidth="1"/>
    <col min="20" max="20" width="13.7109375" style="3" customWidth="1"/>
    <col min="21" max="16384" width="9.140625" style="3" customWidth="1"/>
  </cols>
  <sheetData>
    <row r="1" spans="1:20" ht="19.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2:20" ht="12.7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s="29" customFormat="1" ht="15.75" customHeight="1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s="29" customFormat="1" ht="15.75">
      <c r="A4" s="49" t="s">
        <v>31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8:18" s="29" customFormat="1" ht="12" customHeight="1">
      <c r="H5" s="29" t="s">
        <v>0</v>
      </c>
      <c r="N5" s="30"/>
      <c r="O5" s="30"/>
      <c r="P5" s="30"/>
      <c r="Q5" s="30"/>
      <c r="R5" s="30"/>
    </row>
    <row r="6" spans="14:18" s="29" customFormat="1" ht="15.75">
      <c r="N6" s="30"/>
      <c r="O6" s="30"/>
      <c r="P6" s="30"/>
      <c r="Q6" s="30"/>
      <c r="R6" s="30"/>
    </row>
    <row r="7" spans="2:20" s="29" customFormat="1" ht="15.75">
      <c r="B7" s="54" t="s">
        <v>23</v>
      </c>
      <c r="C7" s="54"/>
      <c r="D7" s="54"/>
      <c r="F7" s="53" t="s">
        <v>24</v>
      </c>
      <c r="G7" s="53"/>
      <c r="H7" s="53"/>
      <c r="I7" s="31"/>
      <c r="J7" s="53" t="s">
        <v>25</v>
      </c>
      <c r="K7" s="53"/>
      <c r="L7" s="53"/>
      <c r="M7" s="31"/>
      <c r="N7" s="52" t="s">
        <v>26</v>
      </c>
      <c r="O7" s="52"/>
      <c r="P7" s="52"/>
      <c r="Q7" s="32"/>
      <c r="R7" s="52" t="s">
        <v>27</v>
      </c>
      <c r="S7" s="52"/>
      <c r="T7" s="52"/>
    </row>
    <row r="8" spans="2:20" s="29" customFormat="1" ht="16.5" thickBot="1">
      <c r="B8" s="33" t="s">
        <v>28</v>
      </c>
      <c r="C8" s="34"/>
      <c r="D8" s="33" t="s">
        <v>29</v>
      </c>
      <c r="F8" s="33" t="s">
        <v>28</v>
      </c>
      <c r="G8" s="34"/>
      <c r="H8" s="33" t="s">
        <v>29</v>
      </c>
      <c r="I8" s="35"/>
      <c r="J8" s="33" t="s">
        <v>28</v>
      </c>
      <c r="K8" s="34"/>
      <c r="L8" s="33" t="s">
        <v>29</v>
      </c>
      <c r="M8" s="35"/>
      <c r="N8" s="33" t="s">
        <v>28</v>
      </c>
      <c r="O8" s="34"/>
      <c r="P8" s="33" t="s">
        <v>29</v>
      </c>
      <c r="Q8" s="36"/>
      <c r="R8" s="33" t="s">
        <v>28</v>
      </c>
      <c r="S8" s="34"/>
      <c r="T8" s="33" t="s">
        <v>29</v>
      </c>
    </row>
    <row r="9" spans="1:20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7"/>
      <c r="P9" s="5"/>
      <c r="Q9" s="6"/>
      <c r="R9" s="5"/>
      <c r="S9" s="7"/>
      <c r="T9" s="5"/>
    </row>
    <row r="10" spans="1:20" s="21" customFormat="1" ht="15.75">
      <c r="A10" s="2" t="s">
        <v>1</v>
      </c>
      <c r="B10" s="17">
        <v>427904</v>
      </c>
      <c r="C10" s="2"/>
      <c r="D10" s="17">
        <v>447660</v>
      </c>
      <c r="E10" s="2"/>
      <c r="F10" s="18">
        <v>119988</v>
      </c>
      <c r="G10" s="2"/>
      <c r="H10" s="18">
        <v>123823</v>
      </c>
      <c r="I10" s="2"/>
      <c r="J10" s="18">
        <v>113528</v>
      </c>
      <c r="K10" s="2"/>
      <c r="L10" s="17">
        <v>118480</v>
      </c>
      <c r="M10" s="2"/>
      <c r="N10" s="19">
        <v>115677</v>
      </c>
      <c r="O10" s="19"/>
      <c r="P10" s="19">
        <v>120539</v>
      </c>
      <c r="Q10" s="19"/>
      <c r="R10" s="20">
        <v>112848</v>
      </c>
      <c r="S10" s="20"/>
      <c r="T10" s="20">
        <v>116229</v>
      </c>
    </row>
    <row r="11" spans="1:20" s="21" customFormat="1" ht="15.75">
      <c r="A11" s="2" t="s">
        <v>2</v>
      </c>
      <c r="B11" s="17">
        <v>-95164</v>
      </c>
      <c r="C11" s="2"/>
      <c r="D11" s="17">
        <v>-97663</v>
      </c>
      <c r="E11" s="2"/>
      <c r="F11" s="20">
        <v>-27771</v>
      </c>
      <c r="G11" s="20"/>
      <c r="H11" s="20">
        <v>-27372</v>
      </c>
      <c r="I11" s="2"/>
      <c r="J11" s="22">
        <v>-24472</v>
      </c>
      <c r="K11" s="2"/>
      <c r="L11" s="22">
        <v>-24931</v>
      </c>
      <c r="M11" s="2"/>
      <c r="N11" s="20">
        <v>-26443</v>
      </c>
      <c r="O11" s="20"/>
      <c r="P11" s="20">
        <v>-26718</v>
      </c>
      <c r="Q11" s="20"/>
      <c r="R11" s="20">
        <v>-22959</v>
      </c>
      <c r="S11" s="20"/>
      <c r="T11" s="20">
        <v>-23171</v>
      </c>
    </row>
    <row r="12" spans="1:20" ht="16.5" customHeight="1">
      <c r="A12" s="65" t="s">
        <v>33</v>
      </c>
      <c r="B12" s="1"/>
      <c r="C12" s="1"/>
      <c r="D12" s="1"/>
      <c r="E12" s="1"/>
      <c r="F12" s="8"/>
      <c r="G12" s="8"/>
      <c r="H12" s="8"/>
      <c r="I12" s="1"/>
      <c r="J12" s="9"/>
      <c r="K12" s="1"/>
      <c r="L12" s="1"/>
      <c r="M12" s="1"/>
      <c r="N12" s="8"/>
      <c r="O12" s="8"/>
      <c r="P12" s="8"/>
      <c r="Q12" s="8"/>
      <c r="R12" s="10"/>
      <c r="S12" s="10"/>
      <c r="T12" s="10"/>
    </row>
    <row r="13" spans="1:20" s="29" customFormat="1" ht="15.75">
      <c r="A13" s="1" t="s">
        <v>3</v>
      </c>
      <c r="B13" s="37">
        <f>B10+B11</f>
        <v>332740</v>
      </c>
      <c r="C13" s="38"/>
      <c r="D13" s="39">
        <f>D10+D11</f>
        <v>349997</v>
      </c>
      <c r="E13" s="1"/>
      <c r="F13" s="37">
        <f>F10+F11</f>
        <v>92217</v>
      </c>
      <c r="G13" s="38"/>
      <c r="H13" s="39">
        <f>H10+H11</f>
        <v>96451</v>
      </c>
      <c r="I13" s="1"/>
      <c r="J13" s="40">
        <f>J10+J11</f>
        <v>89056</v>
      </c>
      <c r="K13" s="38"/>
      <c r="L13" s="39">
        <f>L10+L11</f>
        <v>93549</v>
      </c>
      <c r="M13" s="1"/>
      <c r="N13" s="41">
        <f>N10+N11</f>
        <v>89234</v>
      </c>
      <c r="O13" s="42"/>
      <c r="P13" s="41">
        <f>P10+P11</f>
        <v>93821</v>
      </c>
      <c r="Q13" s="43"/>
      <c r="R13" s="41">
        <f>R10+R11</f>
        <v>89889</v>
      </c>
      <c r="S13" s="42"/>
      <c r="T13" s="41">
        <f>T10+T11</f>
        <v>93058</v>
      </c>
    </row>
    <row r="14" spans="1:20" ht="15" customHeight="1">
      <c r="A14" s="1"/>
      <c r="B14" s="1"/>
      <c r="C14" s="1"/>
      <c r="D14" s="1"/>
      <c r="E14" s="1"/>
      <c r="L14" s="1"/>
      <c r="Q14" s="13"/>
      <c r="R14" s="10"/>
      <c r="S14" s="10"/>
      <c r="T14" s="10"/>
    </row>
    <row r="15" spans="1:20" s="21" customFormat="1" ht="15.75">
      <c r="A15" s="2" t="s">
        <v>4</v>
      </c>
      <c r="B15" s="17">
        <v>-252998</v>
      </c>
      <c r="C15" s="2"/>
      <c r="D15" s="17">
        <v>-267207</v>
      </c>
      <c r="E15" s="2"/>
      <c r="F15" s="20">
        <v>-70961</v>
      </c>
      <c r="G15" s="20"/>
      <c r="H15" s="20">
        <v>-74769</v>
      </c>
      <c r="I15" s="2"/>
      <c r="J15" s="22">
        <v>-70444</v>
      </c>
      <c r="K15" s="2"/>
      <c r="L15" s="17">
        <v>-74343</v>
      </c>
      <c r="M15" s="2"/>
      <c r="N15" s="23">
        <v>-69019</v>
      </c>
      <c r="O15" s="23"/>
      <c r="P15" s="23">
        <v>-72482</v>
      </c>
      <c r="Q15" s="24"/>
      <c r="R15" s="20">
        <v>-69134</v>
      </c>
      <c r="S15" s="20"/>
      <c r="T15" s="20">
        <v>-71399</v>
      </c>
    </row>
    <row r="16" spans="1:20" s="21" customFormat="1" ht="15" customHeight="1">
      <c r="A16" s="2" t="s">
        <v>5</v>
      </c>
      <c r="B16" s="17">
        <f>F16+J16+N16+R16</f>
        <v>4053</v>
      </c>
      <c r="C16" s="2"/>
      <c r="D16" s="17">
        <f>H16+L16+P16+T16</f>
        <v>3696</v>
      </c>
      <c r="E16" s="2"/>
      <c r="F16" s="20">
        <v>1331</v>
      </c>
      <c r="G16" s="20"/>
      <c r="H16" s="20">
        <v>1345</v>
      </c>
      <c r="I16" s="2"/>
      <c r="J16" s="22">
        <v>1253</v>
      </c>
      <c r="K16" s="2"/>
      <c r="L16" s="2">
        <v>1157</v>
      </c>
      <c r="M16" s="2"/>
      <c r="N16" s="20">
        <v>1063</v>
      </c>
      <c r="O16" s="20"/>
      <c r="P16" s="20">
        <v>1019</v>
      </c>
      <c r="Q16" s="20"/>
      <c r="R16" s="23">
        <v>406</v>
      </c>
      <c r="S16" s="23"/>
      <c r="T16" s="23">
        <v>175</v>
      </c>
    </row>
    <row r="17" spans="1:20" ht="15" customHeight="1">
      <c r="A17" s="1"/>
      <c r="B17" s="2"/>
      <c r="C17" s="2"/>
      <c r="D17" s="2"/>
      <c r="E17" s="1"/>
      <c r="F17" s="8"/>
      <c r="G17" s="8"/>
      <c r="H17" s="8"/>
      <c r="I17" s="1"/>
      <c r="J17" s="9"/>
      <c r="K17" s="1"/>
      <c r="L17" s="1"/>
      <c r="M17" s="1"/>
      <c r="N17" s="8"/>
      <c r="O17" s="8"/>
      <c r="P17" s="8"/>
      <c r="Q17" s="8"/>
      <c r="R17" s="10"/>
      <c r="S17" s="10"/>
      <c r="T17" s="10"/>
    </row>
    <row r="18" spans="1:20" s="29" customFormat="1" ht="15.75">
      <c r="A18" s="1" t="s">
        <v>6</v>
      </c>
      <c r="B18" s="37">
        <f>B13+B15+B16</f>
        <v>83795</v>
      </c>
      <c r="C18" s="40"/>
      <c r="D18" s="39">
        <f>D13+D15+D16</f>
        <v>86486</v>
      </c>
      <c r="E18" s="1"/>
      <c r="F18" s="37">
        <f>F13+F15+F16</f>
        <v>22587</v>
      </c>
      <c r="G18" s="40"/>
      <c r="H18" s="39">
        <f>H13+H15+H16</f>
        <v>23027</v>
      </c>
      <c r="I18" s="1"/>
      <c r="J18" s="40">
        <f>J13+J15+J16</f>
        <v>19865</v>
      </c>
      <c r="K18" s="40"/>
      <c r="L18" s="39">
        <f>L13+L15+L16</f>
        <v>20363</v>
      </c>
      <c r="M18" s="1"/>
      <c r="N18" s="41">
        <f>N13+N15+N16</f>
        <v>21278</v>
      </c>
      <c r="O18" s="42"/>
      <c r="P18" s="41">
        <f>P13+P15+P16</f>
        <v>22358</v>
      </c>
      <c r="Q18" s="43"/>
      <c r="R18" s="41">
        <f>R13+R15+R16</f>
        <v>21161</v>
      </c>
      <c r="S18" s="42"/>
      <c r="T18" s="41">
        <f>T13+T15+T16</f>
        <v>21834</v>
      </c>
    </row>
    <row r="19" spans="1:20" ht="15.75">
      <c r="A19" s="1"/>
      <c r="B19" s="1"/>
      <c r="C19" s="1"/>
      <c r="D19" s="1"/>
      <c r="E19" s="1"/>
      <c r="L19" s="1"/>
      <c r="Q19" s="13"/>
      <c r="R19" s="10"/>
      <c r="S19" s="10"/>
      <c r="T19" s="10"/>
    </row>
    <row r="20" spans="1:20" s="21" customFormat="1" ht="15.75">
      <c r="A20" s="2" t="s">
        <v>7</v>
      </c>
      <c r="B20" s="17">
        <f>B21+B22+B23+B26+B29</f>
        <v>-38382</v>
      </c>
      <c r="C20" s="2"/>
      <c r="D20" s="17">
        <f>D21+D22+D23+D26+D29</f>
        <v>-40799</v>
      </c>
      <c r="E20" s="2"/>
      <c r="F20" s="17">
        <f>F21+F22+F23+F26+F29</f>
        <v>-13073</v>
      </c>
      <c r="G20" s="22"/>
      <c r="H20" s="17">
        <f>H21+H22+H23+H26+H29</f>
        <v>-13507</v>
      </c>
      <c r="I20" s="2"/>
      <c r="J20" s="17">
        <f>J21+J22+J23+J26+J29</f>
        <v>-12913</v>
      </c>
      <c r="K20" s="22"/>
      <c r="L20" s="17">
        <f>L21+L22+L23+L26+L29</f>
        <v>-13360</v>
      </c>
      <c r="M20" s="2"/>
      <c r="N20" s="20">
        <f>N21+N22+N23+N26+N29</f>
        <v>6289</v>
      </c>
      <c r="O20" s="20"/>
      <c r="P20" s="20">
        <f>P21+P22+P23+P26+P29</f>
        <v>5276</v>
      </c>
      <c r="Q20" s="24"/>
      <c r="R20" s="20">
        <f>R21+R22+R23+R26+R29</f>
        <v>-25296</v>
      </c>
      <c r="S20" s="20"/>
      <c r="T20" s="20">
        <f>T21+T22+T23+T26+T29</f>
        <v>-25875</v>
      </c>
    </row>
    <row r="21" spans="1:20" s="21" customFormat="1" ht="15.75">
      <c r="A21" s="2" t="s">
        <v>8</v>
      </c>
      <c r="B21" s="17">
        <v>-35913</v>
      </c>
      <c r="C21" s="2"/>
      <c r="D21" s="17">
        <v>-35832</v>
      </c>
      <c r="E21" s="2"/>
      <c r="F21" s="20">
        <v>-11215</v>
      </c>
      <c r="G21" s="20"/>
      <c r="H21" s="20">
        <v>-11257</v>
      </c>
      <c r="I21" s="2"/>
      <c r="J21" s="17">
        <v>-8574</v>
      </c>
      <c r="K21" s="2"/>
      <c r="L21" s="17">
        <v>-8583</v>
      </c>
      <c r="M21" s="2"/>
      <c r="N21" s="20">
        <v>-9189</v>
      </c>
      <c r="O21" s="20"/>
      <c r="P21" s="20">
        <v>-9118</v>
      </c>
      <c r="Q21" s="20"/>
      <c r="R21" s="20">
        <v>-9291</v>
      </c>
      <c r="S21" s="20"/>
      <c r="T21" s="20">
        <v>-9230</v>
      </c>
    </row>
    <row r="22" spans="1:20" s="21" customFormat="1" ht="15.75">
      <c r="A22" s="2" t="s">
        <v>9</v>
      </c>
      <c r="B22" s="17">
        <v>-30859</v>
      </c>
      <c r="C22" s="2"/>
      <c r="D22" s="17">
        <v>-34073</v>
      </c>
      <c r="E22" s="2"/>
      <c r="F22" s="20">
        <v>-9073</v>
      </c>
      <c r="G22" s="20"/>
      <c r="H22" s="20">
        <v>-9744</v>
      </c>
      <c r="I22" s="2"/>
      <c r="J22" s="17">
        <v>-8622</v>
      </c>
      <c r="K22" s="2"/>
      <c r="L22" s="17">
        <v>-9360</v>
      </c>
      <c r="M22" s="2"/>
      <c r="N22" s="20">
        <v>-8317</v>
      </c>
      <c r="O22" s="20"/>
      <c r="P22" s="20">
        <v>-9137</v>
      </c>
      <c r="Q22" s="20"/>
      <c r="R22" s="20">
        <v>-7545</v>
      </c>
      <c r="S22" s="20"/>
      <c r="T22" s="20">
        <v>-8530</v>
      </c>
    </row>
    <row r="23" spans="1:20" s="21" customFormat="1" ht="15.75">
      <c r="A23" s="2" t="s">
        <v>10</v>
      </c>
      <c r="B23" s="17">
        <v>13662</v>
      </c>
      <c r="C23" s="2"/>
      <c r="D23" s="17">
        <v>12845</v>
      </c>
      <c r="E23" s="2"/>
      <c r="F23" s="17">
        <f>F24+F25</f>
        <v>-6239</v>
      </c>
      <c r="G23" s="22"/>
      <c r="H23" s="17">
        <f>H24+H25</f>
        <v>-6485</v>
      </c>
      <c r="I23" s="2"/>
      <c r="J23" s="17">
        <f>J24+J25</f>
        <v>5708</v>
      </c>
      <c r="K23" s="22"/>
      <c r="L23" s="17">
        <f>L24+L25</f>
        <v>5499</v>
      </c>
      <c r="M23" s="2"/>
      <c r="N23" s="20">
        <f>SUM(N24:N25)</f>
        <v>22623</v>
      </c>
      <c r="O23" s="20"/>
      <c r="P23" s="20">
        <f>P24+P25</f>
        <v>22389</v>
      </c>
      <c r="Q23" s="20"/>
      <c r="R23" s="20">
        <v>-8687</v>
      </c>
      <c r="S23" s="20"/>
      <c r="T23" s="20">
        <v>-8815</v>
      </c>
    </row>
    <row r="24" spans="1:20" s="21" customFormat="1" ht="15.75">
      <c r="A24" s="2" t="s">
        <v>11</v>
      </c>
      <c r="B24" s="56">
        <v>-47082</v>
      </c>
      <c r="C24" s="57"/>
      <c r="D24" s="56">
        <v>-47919</v>
      </c>
      <c r="E24" s="2"/>
      <c r="F24" s="20">
        <v>-12203</v>
      </c>
      <c r="G24" s="20"/>
      <c r="H24" s="20">
        <v>-12451</v>
      </c>
      <c r="I24" s="2"/>
      <c r="J24" s="17">
        <v>-14198</v>
      </c>
      <c r="K24" s="2"/>
      <c r="L24" s="17">
        <v>-14411</v>
      </c>
      <c r="M24" s="2"/>
      <c r="N24" s="20">
        <v>-14512</v>
      </c>
      <c r="O24" s="20"/>
      <c r="P24" s="20">
        <v>-14746</v>
      </c>
      <c r="Q24" s="20"/>
      <c r="R24" s="20">
        <v>-21192</v>
      </c>
      <c r="S24" s="20"/>
      <c r="T24" s="20">
        <v>-21342</v>
      </c>
    </row>
    <row r="25" spans="1:20" s="21" customFormat="1" ht="15.75">
      <c r="A25" s="2" t="s">
        <v>12</v>
      </c>
      <c r="B25" s="56">
        <v>60744</v>
      </c>
      <c r="C25" s="57"/>
      <c r="D25" s="56">
        <v>60764</v>
      </c>
      <c r="E25" s="2"/>
      <c r="F25" s="20">
        <v>5964</v>
      </c>
      <c r="G25" s="20"/>
      <c r="H25" s="20">
        <v>5966</v>
      </c>
      <c r="I25" s="2"/>
      <c r="J25" s="17">
        <v>19906</v>
      </c>
      <c r="K25" s="2"/>
      <c r="L25" s="17">
        <v>19910</v>
      </c>
      <c r="M25" s="2"/>
      <c r="N25" s="20">
        <v>37135</v>
      </c>
      <c r="O25" s="20"/>
      <c r="P25" s="20">
        <v>37135</v>
      </c>
      <c r="Q25" s="20"/>
      <c r="R25" s="20">
        <v>12505</v>
      </c>
      <c r="S25" s="20"/>
      <c r="T25" s="20">
        <v>12527</v>
      </c>
    </row>
    <row r="26" spans="1:20" s="21" customFormat="1" ht="15.75">
      <c r="A26" s="2" t="s">
        <v>13</v>
      </c>
      <c r="B26" s="17">
        <f>B27+B28</f>
        <v>16406</v>
      </c>
      <c r="C26" s="2"/>
      <c r="D26" s="17">
        <f>D27+D28</f>
        <v>16261</v>
      </c>
      <c r="E26" s="2"/>
      <c r="F26" s="17">
        <f>F27+F28</f>
        <v>14875</v>
      </c>
      <c r="G26" s="22"/>
      <c r="H26" s="17">
        <f>H27+H28</f>
        <v>13979</v>
      </c>
      <c r="I26" s="2"/>
      <c r="J26" s="17">
        <f>J27+J28</f>
        <v>-808</v>
      </c>
      <c r="K26" s="22"/>
      <c r="L26" s="17">
        <f>L27+L28</f>
        <v>-916</v>
      </c>
      <c r="M26" s="2"/>
      <c r="N26" s="20">
        <f>N27+N28</f>
        <v>773</v>
      </c>
      <c r="O26" s="20"/>
      <c r="P26" s="20">
        <f>P28+P27</f>
        <v>1142</v>
      </c>
      <c r="Q26" s="20"/>
      <c r="R26" s="20">
        <f>SUM(R27:R28)</f>
        <v>266</v>
      </c>
      <c r="S26" s="20"/>
      <c r="T26" s="20">
        <f>SUM(T27:T28)</f>
        <v>700</v>
      </c>
    </row>
    <row r="27" spans="1:20" s="21" customFormat="1" ht="15.75">
      <c r="A27" s="2" t="s">
        <v>14</v>
      </c>
      <c r="B27" s="17">
        <v>-37545</v>
      </c>
      <c r="C27" s="2"/>
      <c r="D27" s="17">
        <v>-37768</v>
      </c>
      <c r="E27" s="2"/>
      <c r="F27" s="20">
        <f>-8414+56</f>
        <v>-8358</v>
      </c>
      <c r="G27" s="20"/>
      <c r="H27" s="20">
        <v>-9105</v>
      </c>
      <c r="I27" s="2"/>
      <c r="J27" s="17">
        <v>-28751</v>
      </c>
      <c r="K27" s="2"/>
      <c r="L27" s="17">
        <v>-29039</v>
      </c>
      <c r="M27" s="2"/>
      <c r="N27" s="20">
        <v>-742</v>
      </c>
      <c r="O27" s="20"/>
      <c r="P27" s="20">
        <v>-385</v>
      </c>
      <c r="Q27" s="20"/>
      <c r="R27" s="20">
        <v>-1041</v>
      </c>
      <c r="S27" s="20"/>
      <c r="T27" s="20">
        <v>-638</v>
      </c>
    </row>
    <row r="28" spans="1:20" s="21" customFormat="1" ht="15.75">
      <c r="A28" s="2" t="s">
        <v>15</v>
      </c>
      <c r="B28" s="17">
        <v>53951</v>
      </c>
      <c r="C28" s="2"/>
      <c r="D28" s="17">
        <v>54029</v>
      </c>
      <c r="E28" s="2"/>
      <c r="F28" s="20">
        <v>23233</v>
      </c>
      <c r="G28" s="20"/>
      <c r="H28" s="20">
        <v>23084</v>
      </c>
      <c r="I28" s="2"/>
      <c r="J28" s="17">
        <v>27943</v>
      </c>
      <c r="K28" s="2"/>
      <c r="L28" s="17">
        <v>28123</v>
      </c>
      <c r="M28" s="2"/>
      <c r="N28" s="20">
        <v>1515</v>
      </c>
      <c r="O28" s="20"/>
      <c r="P28" s="20">
        <v>1527</v>
      </c>
      <c r="Q28" s="20"/>
      <c r="R28" s="20">
        <v>1307</v>
      </c>
      <c r="S28" s="20"/>
      <c r="T28" s="20">
        <v>1338</v>
      </c>
    </row>
    <row r="29" spans="1:20" s="21" customFormat="1" ht="15.75">
      <c r="A29" s="2" t="s">
        <v>16</v>
      </c>
      <c r="B29" s="17">
        <f>F29+J29+N29+R29</f>
        <v>-1678</v>
      </c>
      <c r="C29" s="2"/>
      <c r="D29" s="17">
        <f>H29+L29+P29+T29</f>
        <v>0</v>
      </c>
      <c r="E29" s="2"/>
      <c r="F29" s="20">
        <v>-1421</v>
      </c>
      <c r="G29" s="20"/>
      <c r="H29" s="20">
        <v>0</v>
      </c>
      <c r="I29" s="2"/>
      <c r="J29" s="17">
        <v>-617</v>
      </c>
      <c r="K29" s="2"/>
      <c r="L29" s="17">
        <v>0</v>
      </c>
      <c r="M29" s="2"/>
      <c r="N29" s="20">
        <v>399</v>
      </c>
      <c r="O29" s="23"/>
      <c r="P29" s="20">
        <v>0</v>
      </c>
      <c r="Q29" s="20"/>
      <c r="R29" s="20">
        <v>-39</v>
      </c>
      <c r="S29" s="23"/>
      <c r="T29" s="20">
        <v>0</v>
      </c>
    </row>
    <row r="30" spans="1:20" ht="15.75">
      <c r="A30" s="1"/>
      <c r="B30" s="1"/>
      <c r="C30" s="1"/>
      <c r="D30" s="1"/>
      <c r="E30" s="1"/>
      <c r="F30" s="8"/>
      <c r="G30" s="8"/>
      <c r="H30" s="8"/>
      <c r="I30" s="1"/>
      <c r="J30" s="1"/>
      <c r="K30" s="1"/>
      <c r="L30" s="1"/>
      <c r="M30" s="1"/>
      <c r="N30" s="8"/>
      <c r="O30" s="10"/>
      <c r="P30" s="10"/>
      <c r="Q30" s="11"/>
      <c r="R30" s="8"/>
      <c r="S30" s="10"/>
      <c r="T30" s="10"/>
    </row>
    <row r="31" spans="1:20" s="29" customFormat="1" ht="15.75">
      <c r="A31" s="1" t="s">
        <v>17</v>
      </c>
      <c r="B31" s="37">
        <f>B18+B20</f>
        <v>45413</v>
      </c>
      <c r="C31" s="40"/>
      <c r="D31" s="39">
        <f>D18+D20</f>
        <v>45687</v>
      </c>
      <c r="E31" s="1"/>
      <c r="F31" s="37">
        <f>F18+F20</f>
        <v>9514</v>
      </c>
      <c r="G31" s="40"/>
      <c r="H31" s="39">
        <f>H18+H20</f>
        <v>9520</v>
      </c>
      <c r="I31" s="1"/>
      <c r="J31" s="40">
        <f>J18+J20</f>
        <v>6952</v>
      </c>
      <c r="K31" s="40"/>
      <c r="L31" s="39">
        <f>L18+L20</f>
        <v>7003</v>
      </c>
      <c r="M31" s="1"/>
      <c r="N31" s="41">
        <f>N18+N20</f>
        <v>27567</v>
      </c>
      <c r="O31" s="42"/>
      <c r="P31" s="41">
        <f>P18+P20</f>
        <v>27634</v>
      </c>
      <c r="Q31" s="43"/>
      <c r="R31" s="41">
        <f>R18+R20</f>
        <v>-4135</v>
      </c>
      <c r="S31" s="42"/>
      <c r="T31" s="41">
        <f>T18+T20</f>
        <v>-4041</v>
      </c>
    </row>
    <row r="32" spans="1:20" ht="12.75" customHeight="1">
      <c r="A32" s="1"/>
      <c r="E32" s="1"/>
      <c r="F32" s="8"/>
      <c r="G32" s="8"/>
      <c r="H32" s="8"/>
      <c r="I32" s="1"/>
      <c r="J32" s="14"/>
      <c r="K32" s="1"/>
      <c r="L32" s="1"/>
      <c r="M32" s="1"/>
      <c r="N32" s="8"/>
      <c r="O32" s="8"/>
      <c r="P32" s="8"/>
      <c r="Q32" s="8"/>
      <c r="R32" s="11"/>
      <c r="S32" s="11"/>
      <c r="T32" s="11"/>
    </row>
    <row r="33" spans="1:20" s="29" customFormat="1" ht="15.75">
      <c r="A33" s="1" t="s">
        <v>18</v>
      </c>
      <c r="B33" s="37">
        <f>B31</f>
        <v>45413</v>
      </c>
      <c r="C33" s="40"/>
      <c r="D33" s="39">
        <f>D31</f>
        <v>45687</v>
      </c>
      <c r="E33" s="1"/>
      <c r="F33" s="37">
        <f>F31</f>
        <v>9514</v>
      </c>
      <c r="G33" s="40"/>
      <c r="H33" s="39">
        <f>H31</f>
        <v>9520</v>
      </c>
      <c r="I33" s="1"/>
      <c r="J33" s="40">
        <f>J31</f>
        <v>6952</v>
      </c>
      <c r="K33" s="40"/>
      <c r="L33" s="39">
        <f>L31</f>
        <v>7003</v>
      </c>
      <c r="M33" s="1"/>
      <c r="N33" s="41">
        <f>N31</f>
        <v>27567</v>
      </c>
      <c r="O33" s="42"/>
      <c r="P33" s="41">
        <f>P31</f>
        <v>27634</v>
      </c>
      <c r="Q33" s="30"/>
      <c r="R33" s="41">
        <f>R31</f>
        <v>-4135</v>
      </c>
      <c r="S33" s="42"/>
      <c r="T33" s="41">
        <f>T31</f>
        <v>-4041</v>
      </c>
    </row>
    <row r="34" spans="1:20" ht="12.75" customHeight="1">
      <c r="A34" s="1"/>
      <c r="E34" s="1"/>
      <c r="L34" s="1"/>
      <c r="Q34" s="13"/>
      <c r="S34" s="12"/>
      <c r="T34" s="12"/>
    </row>
    <row r="35" spans="1:20" s="21" customFormat="1" ht="15.75">
      <c r="A35" s="2" t="s">
        <v>34</v>
      </c>
      <c r="B35" s="17">
        <f>F34+J34+N34+R34</f>
        <v>0</v>
      </c>
      <c r="C35" s="2"/>
      <c r="D35" s="17">
        <v>-437</v>
      </c>
      <c r="E35" s="2"/>
      <c r="F35" s="20">
        <v>2029</v>
      </c>
      <c r="G35" s="20"/>
      <c r="H35" s="20">
        <v>1913</v>
      </c>
      <c r="I35" s="2"/>
      <c r="J35" s="22">
        <v>-2029</v>
      </c>
      <c r="K35" s="2"/>
      <c r="L35" s="17">
        <v>-2142</v>
      </c>
      <c r="M35" s="2"/>
      <c r="N35" s="25">
        <v>0</v>
      </c>
      <c r="O35" s="26"/>
      <c r="P35" s="27">
        <v>-130</v>
      </c>
      <c r="Q35" s="26"/>
      <c r="R35" s="20">
        <v>0</v>
      </c>
      <c r="S35" s="20"/>
      <c r="T35" s="20">
        <v>-78</v>
      </c>
    </row>
    <row r="36" spans="1:20" s="21" customFormat="1" ht="15.75">
      <c r="A36" s="2" t="s">
        <v>19</v>
      </c>
      <c r="B36" s="17">
        <v>-19821</v>
      </c>
      <c r="C36" s="2"/>
      <c r="D36" s="17">
        <v>-19657</v>
      </c>
      <c r="E36" s="2"/>
      <c r="F36" s="20">
        <v>-7750</v>
      </c>
      <c r="G36" s="20"/>
      <c r="H36" s="20">
        <v>-7692</v>
      </c>
      <c r="I36" s="2"/>
      <c r="J36" s="22">
        <v>-2430</v>
      </c>
      <c r="K36" s="2"/>
      <c r="L36" s="17">
        <v>-2370</v>
      </c>
      <c r="M36" s="2"/>
      <c r="N36" s="20">
        <v>-9254</v>
      </c>
      <c r="O36" s="20"/>
      <c r="P36" s="20">
        <v>-9191</v>
      </c>
      <c r="Q36" s="20"/>
      <c r="R36" s="20">
        <v>1487</v>
      </c>
      <c r="S36" s="20"/>
      <c r="T36" s="20">
        <v>1526</v>
      </c>
    </row>
    <row r="37" spans="1:20" s="21" customFormat="1" ht="15.75">
      <c r="A37" s="2" t="s">
        <v>20</v>
      </c>
      <c r="B37" s="28">
        <v>0</v>
      </c>
      <c r="C37" s="2"/>
      <c r="D37" s="28">
        <v>0</v>
      </c>
      <c r="E37" s="2"/>
      <c r="F37" s="20">
        <v>0</v>
      </c>
      <c r="G37" s="20"/>
      <c r="H37" s="20">
        <v>0</v>
      </c>
      <c r="I37" s="2"/>
      <c r="J37" s="28">
        <v>0</v>
      </c>
      <c r="K37" s="2"/>
      <c r="L37" s="17">
        <v>0</v>
      </c>
      <c r="M37" s="2"/>
      <c r="N37" s="20">
        <v>0</v>
      </c>
      <c r="O37" s="20"/>
      <c r="P37" s="20">
        <v>0</v>
      </c>
      <c r="Q37" s="20"/>
      <c r="R37" s="20">
        <v>0</v>
      </c>
      <c r="S37" s="20"/>
      <c r="T37" s="20">
        <v>0</v>
      </c>
    </row>
    <row r="38" spans="1:20" s="21" customFormat="1" ht="15.75">
      <c r="A38" s="2" t="s">
        <v>21</v>
      </c>
      <c r="B38" s="17">
        <f>F37+J37+N37+R37</f>
        <v>0</v>
      </c>
      <c r="C38" s="2"/>
      <c r="D38" s="17">
        <v>0</v>
      </c>
      <c r="E38" s="2"/>
      <c r="F38" s="20">
        <v>0</v>
      </c>
      <c r="G38" s="20"/>
      <c r="H38" s="20">
        <v>-4</v>
      </c>
      <c r="I38" s="2"/>
      <c r="J38" s="28">
        <v>0</v>
      </c>
      <c r="K38" s="2"/>
      <c r="L38" s="17">
        <v>2</v>
      </c>
      <c r="M38" s="2"/>
      <c r="N38" s="20">
        <v>0</v>
      </c>
      <c r="O38" s="20"/>
      <c r="P38" s="20">
        <v>0</v>
      </c>
      <c r="Q38" s="20"/>
      <c r="R38" s="20">
        <v>0</v>
      </c>
      <c r="S38" s="20"/>
      <c r="T38" s="20">
        <v>1</v>
      </c>
    </row>
    <row r="39" spans="1:17" ht="13.5" customHeight="1">
      <c r="A39" s="1"/>
      <c r="B39" s="1"/>
      <c r="C39" s="1"/>
      <c r="D39" s="1"/>
      <c r="E39" s="1"/>
      <c r="F39" s="8"/>
      <c r="G39" s="8"/>
      <c r="H39" s="8"/>
      <c r="I39" s="1"/>
      <c r="J39" s="9"/>
      <c r="K39" s="1"/>
      <c r="L39" s="1"/>
      <c r="M39" s="1"/>
      <c r="N39" s="8"/>
      <c r="O39" s="8"/>
      <c r="P39" s="8"/>
      <c r="Q39" s="8"/>
    </row>
    <row r="40" spans="1:20" s="29" customFormat="1" ht="15.75">
      <c r="A40" s="1" t="s">
        <v>22</v>
      </c>
      <c r="B40" s="39">
        <f>B33+B35+B36+B38</f>
        <v>25592</v>
      </c>
      <c r="C40" s="39"/>
      <c r="D40" s="39">
        <f>D33+D35+D36+D38</f>
        <v>25593</v>
      </c>
      <c r="E40" s="1"/>
      <c r="F40" s="39">
        <f>F33+F35+F36+F38</f>
        <v>3793</v>
      </c>
      <c r="G40" s="39"/>
      <c r="H40" s="39">
        <f>H33+H35+H36+H38</f>
        <v>3737</v>
      </c>
      <c r="I40" s="1"/>
      <c r="J40" s="39">
        <f>J33+J35+J36+J38</f>
        <v>2493</v>
      </c>
      <c r="K40" s="39"/>
      <c r="L40" s="39">
        <f>L33+L35+L36+L38</f>
        <v>2493</v>
      </c>
      <c r="M40" s="1"/>
      <c r="N40" s="39">
        <f>N33+N35+N36+N38</f>
        <v>18313</v>
      </c>
      <c r="O40" s="39"/>
      <c r="P40" s="39">
        <f>P33+P35+P36+P38</f>
        <v>18313</v>
      </c>
      <c r="Q40" s="30"/>
      <c r="R40" s="39">
        <f>R33+R35+R36+R38</f>
        <v>-2648</v>
      </c>
      <c r="S40" s="39"/>
      <c r="T40" s="39">
        <f>T33+T35+T36+T38</f>
        <v>-2592</v>
      </c>
    </row>
    <row r="41" spans="14:18" ht="15.75">
      <c r="N41" s="11"/>
      <c r="O41" s="11"/>
      <c r="P41" s="11"/>
      <c r="R41" s="11"/>
    </row>
    <row r="42" spans="1:18" ht="15.75">
      <c r="A42" s="65" t="s">
        <v>35</v>
      </c>
      <c r="N42" s="11"/>
      <c r="O42" s="11"/>
      <c r="P42" s="11"/>
      <c r="R42" s="11"/>
    </row>
    <row r="43" spans="1:18" ht="15.75">
      <c r="A43" s="66" t="s">
        <v>36</v>
      </c>
      <c r="B43" s="58">
        <v>-3641</v>
      </c>
      <c r="C43" s="58"/>
      <c r="D43" s="58">
        <v>-3641</v>
      </c>
      <c r="N43" s="11"/>
      <c r="O43" s="11"/>
      <c r="P43" s="11"/>
      <c r="R43" s="11"/>
    </row>
    <row r="44" spans="1:18" ht="15.75">
      <c r="A44" s="65"/>
      <c r="N44" s="11"/>
      <c r="O44" s="11"/>
      <c r="P44" s="11"/>
      <c r="R44" s="11"/>
    </row>
    <row r="45" spans="1:18" ht="16.5" thickBot="1">
      <c r="A45" s="66" t="s">
        <v>37</v>
      </c>
      <c r="B45" s="59">
        <f>B40+B43</f>
        <v>21951</v>
      </c>
      <c r="C45" s="60"/>
      <c r="D45" s="59">
        <f>D40+D43</f>
        <v>21952</v>
      </c>
      <c r="N45" s="11"/>
      <c r="O45" s="11"/>
      <c r="P45" s="11"/>
      <c r="R45" s="11"/>
    </row>
    <row r="46" spans="1:18" ht="16.5" thickTop="1">
      <c r="A46" s="65"/>
      <c r="N46" s="11"/>
      <c r="O46" s="11"/>
      <c r="P46" s="11"/>
      <c r="R46" s="11"/>
    </row>
    <row r="47" spans="1:18" ht="15.75">
      <c r="A47" s="67" t="s">
        <v>38</v>
      </c>
      <c r="B47" s="61">
        <v>21951</v>
      </c>
      <c r="C47" s="61"/>
      <c r="D47" s="61">
        <v>21951</v>
      </c>
      <c r="N47" s="11"/>
      <c r="O47" s="11"/>
      <c r="P47" s="11"/>
      <c r="R47" s="11"/>
    </row>
    <row r="48" spans="1:18" ht="15.75">
      <c r="A48" s="2" t="s">
        <v>39</v>
      </c>
      <c r="B48" s="62">
        <v>0</v>
      </c>
      <c r="C48" s="61"/>
      <c r="D48" s="63">
        <v>1</v>
      </c>
      <c r="N48" s="11"/>
      <c r="O48" s="11"/>
      <c r="P48" s="11"/>
      <c r="R48" s="11"/>
    </row>
    <row r="49" spans="1:18" ht="15.75">
      <c r="A49" s="2" t="s">
        <v>40</v>
      </c>
      <c r="B49" s="64">
        <f>B47+B48</f>
        <v>21951</v>
      </c>
      <c r="C49" s="64"/>
      <c r="D49" s="64">
        <f>D47+D48</f>
        <v>21952</v>
      </c>
      <c r="N49" s="11"/>
      <c r="O49" s="11"/>
      <c r="P49" s="11"/>
      <c r="R49" s="11"/>
    </row>
    <row r="50" spans="14:18" ht="15.75">
      <c r="N50" s="11"/>
      <c r="O50" s="11"/>
      <c r="P50" s="11"/>
      <c r="R50" s="11"/>
    </row>
    <row r="51" spans="14:18" ht="15.75">
      <c r="N51" s="11"/>
      <c r="O51" s="11"/>
      <c r="P51" s="11"/>
      <c r="R51" s="11"/>
    </row>
    <row r="52" spans="1:18" s="21" customFormat="1" ht="15.75">
      <c r="A52" s="3" t="s">
        <v>42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6"/>
      <c r="O52" s="46"/>
      <c r="P52" s="46"/>
      <c r="Q52" s="47"/>
      <c r="R52" s="46"/>
    </row>
    <row r="53" spans="1:18" s="21" customFormat="1" ht="15.75">
      <c r="A53" s="68" t="s">
        <v>41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5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spans="14:18" ht="15.75">
      <c r="N55" s="11"/>
      <c r="O55" s="11"/>
      <c r="P55" s="11"/>
      <c r="R55" s="11"/>
    </row>
    <row r="58" spans="14:18" ht="15.75">
      <c r="N58" s="16"/>
      <c r="P58" s="16"/>
      <c r="R58" s="16"/>
    </row>
    <row r="59" spans="14:18" ht="15.75">
      <c r="N59" s="15"/>
      <c r="O59" s="15"/>
      <c r="P59" s="15"/>
      <c r="Q59" s="15"/>
      <c r="R59" s="15"/>
    </row>
    <row r="60" spans="1:18" ht="15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3" ht="15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</sheetData>
  <sheetProtection password="C6D7" sheet="1" selectLockedCells="1" selectUnlockedCells="1"/>
  <mergeCells count="9">
    <mergeCell ref="A1:T1"/>
    <mergeCell ref="A4:T4"/>
    <mergeCell ref="A3:T3"/>
    <mergeCell ref="A54:R54"/>
    <mergeCell ref="R7:T7"/>
    <mergeCell ref="N7:P7"/>
    <mergeCell ref="J7:L7"/>
    <mergeCell ref="F7:H7"/>
    <mergeCell ref="B7:D7"/>
  </mergeCells>
  <printOptions/>
  <pageMargins left="0.17" right="0.17" top="0.984251969" bottom="0.984251969" header="0.492125985" footer="0.492125985"/>
  <pageSetup horizontalDpi="600" verticalDpi="600" orientation="portrait" paperSize="9" scale="70" r:id="rId2"/>
  <ignoredErrors>
    <ignoredError sqref="R26 T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adrianawagner</dc:creator>
  <cp:keywords/>
  <dc:description/>
  <cp:lastModifiedBy>adrianawagner</cp:lastModifiedBy>
  <dcterms:created xsi:type="dcterms:W3CDTF">2009-07-20T11:11:25Z</dcterms:created>
  <dcterms:modified xsi:type="dcterms:W3CDTF">2011-08-22T14:34:40Z</dcterms:modified>
  <cp:category/>
  <cp:version/>
  <cp:contentType/>
  <cp:contentStatus/>
</cp:coreProperties>
</file>